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<sst xmlns="http://schemas.openxmlformats.org/spreadsheetml/2006/main" count="178" uniqueCount="170">
  <si>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</si>
  <si>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</si>
  <si>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</si>
  <si>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</si>
  <si>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</si>
  <si>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</si>
  <si>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</si>
  <si>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</si>
  <si>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</si>
  <si>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</si>
  <si>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</si>
  <si>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</si>
  <si>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</si>
  <si>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</si>
  <si>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</si>
  <si>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</si>
  <si>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</si>
  <si>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</si>
  <si>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</si>
  <si>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</si>
  <si>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</si>
  <si>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</si>
  <si>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</si>
  <si>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</si>
  <si>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</si>
  <si>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</si>
  <si>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</si>
  <si>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</si>
  <si>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</si>
  <si>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</si>
  <si>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</si>
  <si>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</si>
  <si>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</si>
  <si>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</si>
  <si>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</si>
  <si>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</si>
  <si>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</si>
  <si>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</si>
  <si>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</si>
  <si>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</si>
  <si>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</si>
  <si>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</si>
  <si>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</si>
  <si>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</si>
  <si>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</si>
  <si>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</si>
  <si>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</si>
  <si>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</si>
  <si>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</si>
  <si>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</si>
  <si>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</si>
  <si>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</si>
  <si>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</si>
  <si>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</si>
  <si>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</si>
  <si>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</si>
  <si>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</si>
  <si>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</si>
  <si>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</si>
  <si>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</si>
  <si>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</si>
  <si>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</si>
  <si>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</si>
  <si>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</si>
  <si>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</si>
  <si>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</si>
  <si>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</si>
  <si>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</si>
  <si>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</si>
  <si>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</si>
  <si>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</si>
  <si>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</si>
  <si>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</si>
  <si>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</si>
  <si>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</si>
  <si>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</si>
  <si>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</si>
  <si>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</si>
  <si>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</si>
  <si>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</si>
  <si>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</si>
  <si>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</si>
  <si>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</si>
  <si>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</si>
  <si>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</si>
  <si>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</si>
  <si>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</si>
  <si>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</si>
  <si>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</si>
  <si>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</si>
  <si>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</si>
  <si>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</si>
  <si>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</si>
  <si>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</si>
  <si>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</si>
  <si>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</si>
  <si>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</si>
  <si>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</si>
  <si>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</si>
  <si>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</si>
  <si>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</si>
  <si>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</si>
  <si>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</si>
  <si>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</si>
  <si>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</si>
  <si>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</si>
  <si>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</si>
  <si>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</si>
  <si>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</si>
  <si>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</si>
  <si>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</si>
  <si>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</si>
  <si>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</si>
  <si>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</si>
  <si>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</si>
  <si>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</si>
  <si>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</si>
  <si>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</si>
  <si>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</si>
  <si>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</si>
  <si>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</si>
  <si>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</si>
  <si>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</si>
  <si>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</si>
  <si>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</si>
  <si>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</si>
  <si>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</si>
  <si>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</si>
  <si>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</si>
  <si>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</si>
  <si>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</si>
  <si>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</si>
  <si>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</si>
  <si>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</si>
  <si>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</si>
  <si>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</si>
  <si>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</si>
  <si>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</si>
  <si>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</si>
  <si>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</si>
  <si>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</si>
  <si>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</si>
  <si>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</si>
  <si>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</si>
  <si>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</si>
  <si>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</si>
  <si>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</si>
  <si>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</si>
  <si>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</si>
  <si>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</si>
  <si>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</si>
  <si>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</si>
  <si>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</si>
  <si>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</si>
  <si>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</si>
  <si>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</si>
  <si>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</si>
  <si>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</si>
  <si>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</si>
  <si>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</si>
  <si>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</si>
  <si>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</si>
  <si>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</si>
  <si>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</si>
  <si>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</si>
  <si>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</si>
  <si>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</si>
  <si>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</si>
  <si>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Financial Statement Quarter 4/2019</t>
  </si>
  <si>
    <t>BALANCE SHEET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</si>
</sst>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38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173" fontId="40" fillId="0" borderId="11" xfId="42" applyNumberFormat="1" applyFont="1" applyBorder="1" applyAlignment="1">
      <alignment horizontal="right"/>
    </xf>
    <xf numFmtId="173" fontId="2" fillId="0" borderId="11" xfId="42" applyNumberFormat="1" applyFont="1" applyBorder="1" applyAlignment="1">
      <alignment horizontal="right"/>
    </xf>
    <xf numFmtId="173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5"/>
  <sheetViews>
    <sheetView tabSelected="1" zoomScale="120" zoomScaleNormal="120" zoomScalePageLayoutView="0" workbookViewId="0" topLeftCell="A129">
      <selection activeCell="F170" sqref="F170"/>
    </sheetView>
  </sheetViews>
  <sheetFormatPr defaultColWidth="9.140625" defaultRowHeight="12"/>
  <cols>
    <col min="1" max="1" width="40.140625" style="0" customWidth="1"/>
    <col min="2" max="3" width="16.8515625" style="0" customWidth="1"/>
    <col min="4" max="4" width="20.57421875" style="0" customWidth="1"/>
  </cols>
  <sheetData>
    <row r="1" spans="1:3" ht="12.75">
      <c r="A1" t="s">
        <v>168</v>
      </c>
      <c r="B1" s="30"/>
      <c r="C1" s="30"/>
    </row>
    <row r="2" spans="1:3" ht="19.5" customHeight="1">
      <c r="A2" s="31" t="s">
        <v>169</v>
      </c>
      <c r="B2" s="31"/>
      <c r="C2" s="31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1554761943881</v>
      </c>
      <c r="C7" s="22">
        <v>1589233884641</v>
      </c>
    </row>
    <row r="8" spans="1:3" ht="12">
      <c r="A8" s="2" t="s">
        <v>3</v>
      </c>
      <c r="B8" s="19">
        <f>B9+B10</f>
        <v>68395677592</v>
      </c>
      <c r="C8" s="19">
        <f>C9+C10</f>
        <v>55572813497</v>
      </c>
    </row>
    <row r="9" spans="1:3" ht="12">
      <c r="A9" s="3" t="s">
        <v>4</v>
      </c>
      <c r="B9" s="20">
        <v>68395677592</v>
      </c>
      <c r="C9" s="26">
        <v>55572813497</v>
      </c>
    </row>
    <row r="10" spans="1:3" ht="12">
      <c r="A10" s="3" t="s">
        <v>5</v>
      </c>
      <c r="B10" s="20"/>
      <c r="C10" s="26"/>
    </row>
    <row r="11" spans="1:3" ht="12">
      <c r="A11" s="2" t="s">
        <v>6</v>
      </c>
      <c r="B11" s="19">
        <f>B12+B13+B14</f>
        <v>0</v>
      </c>
      <c r="C11" s="19">
        <f>C12+C13+C14</f>
        <v>0</v>
      </c>
    </row>
    <row r="12" spans="1:3" ht="12">
      <c r="A12" s="3" t="s">
        <v>47</v>
      </c>
      <c r="B12" s="20"/>
      <c r="C12" s="26"/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931672810491</v>
      </c>
      <c r="C15" s="19">
        <f>C16+C19+C20+C21+C22+C23+C24+C25</f>
        <v>948309869698</v>
      </c>
    </row>
    <row r="16" spans="1:3" ht="12">
      <c r="A16" s="5" t="s">
        <v>8</v>
      </c>
      <c r="B16" s="20">
        <v>843862219496</v>
      </c>
      <c r="C16" s="26">
        <v>864665390087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38034154307</v>
      </c>
      <c r="C19" s="26">
        <v>27839266377</v>
      </c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0"/>
      <c r="C21" s="26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51198559190</v>
      </c>
      <c r="C23" s="26">
        <v>57227335736</v>
      </c>
    </row>
    <row r="24" spans="1:3" ht="12">
      <c r="A24" s="6" t="s">
        <v>54</v>
      </c>
      <c r="B24" s="26">
        <v>-1422122502</v>
      </c>
      <c r="C24" s="26">
        <v>-1422122502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541326358835</v>
      </c>
      <c r="C26" s="19">
        <f>C27+C28</f>
        <v>572717650424</v>
      </c>
    </row>
    <row r="27" spans="1:3" ht="12">
      <c r="A27" s="6" t="s">
        <v>56</v>
      </c>
      <c r="B27" s="20">
        <v>543304628021</v>
      </c>
      <c r="C27" s="26">
        <v>574327326490</v>
      </c>
    </row>
    <row r="28" spans="1:3" ht="12">
      <c r="A28" s="6" t="s">
        <v>57</v>
      </c>
      <c r="B28" s="26">
        <v>-1978269186</v>
      </c>
      <c r="C28" s="26">
        <v>-1609676066</v>
      </c>
    </row>
    <row r="29" spans="1:3" ht="12">
      <c r="A29" s="4" t="s">
        <v>13</v>
      </c>
      <c r="B29" s="19">
        <v>13367096963</v>
      </c>
      <c r="C29" s="19">
        <f>C30+C33+C34+C35+C36</f>
        <v>12633551023</v>
      </c>
    </row>
    <row r="30" spans="1:3" s="21" customFormat="1" ht="12">
      <c r="A30" s="5" t="s">
        <v>14</v>
      </c>
      <c r="B30" s="20">
        <v>3375513458</v>
      </c>
      <c r="C30" s="26">
        <v>2390451164</v>
      </c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2">
      <c r="A33" s="6" t="s">
        <v>17</v>
      </c>
      <c r="B33" s="20">
        <v>7799301714</v>
      </c>
      <c r="C33" s="26">
        <v>9928029553</v>
      </c>
    </row>
    <row r="34" spans="1:3" ht="12">
      <c r="A34" s="5" t="s">
        <v>18</v>
      </c>
      <c r="B34" s="20">
        <v>2192281792</v>
      </c>
      <c r="C34" s="26">
        <v>315070306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259197782849</v>
      </c>
      <c r="C40" s="19">
        <f>C41+C51+C61+C64+C67+C73</f>
        <v>233296345090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6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217986248607</v>
      </c>
      <c r="C51" s="19">
        <f>C52+C55+C58</f>
        <v>190314294318</v>
      </c>
    </row>
    <row r="52" spans="1:3" ht="12">
      <c r="A52" s="7" t="s">
        <v>26</v>
      </c>
      <c r="B52" s="19">
        <v>127554337548</v>
      </c>
      <c r="C52" s="19">
        <f>C53+C54</f>
        <v>133012280091</v>
      </c>
    </row>
    <row r="53" spans="1:3" ht="12.75">
      <c r="A53" s="13" t="s">
        <v>29</v>
      </c>
      <c r="B53" s="20">
        <v>208630798466</v>
      </c>
      <c r="C53" s="26">
        <v>205148569429</v>
      </c>
    </row>
    <row r="54" spans="1:3" ht="12.75">
      <c r="A54" s="13" t="s">
        <v>68</v>
      </c>
      <c r="B54" s="20">
        <v>-81076460919</v>
      </c>
      <c r="C54" s="26">
        <v>-72136289338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90431911059</v>
      </c>
      <c r="C58" s="19">
        <f>C59+C60</f>
        <v>57302014227</v>
      </c>
    </row>
    <row r="59" spans="1:3" ht="12.75">
      <c r="A59" s="13" t="s">
        <v>29</v>
      </c>
      <c r="B59" s="26">
        <v>96896587957</v>
      </c>
      <c r="C59" s="26">
        <v>61557702508</v>
      </c>
    </row>
    <row r="60" spans="1:3" ht="12.75">
      <c r="A60" s="13" t="s">
        <v>70</v>
      </c>
      <c r="B60" s="20">
        <v>-6464676898</v>
      </c>
      <c r="C60" s="26">
        <v>-4255688281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6"/>
    </row>
    <row r="63" spans="1:3" ht="12.75">
      <c r="A63" s="13" t="s">
        <v>71</v>
      </c>
      <c r="B63" s="20">
        <v>0</v>
      </c>
      <c r="C63" s="26"/>
    </row>
    <row r="64" spans="1:3" ht="12">
      <c r="A64" s="7" t="s">
        <v>73</v>
      </c>
      <c r="B64" s="19">
        <f>B65+B66</f>
        <v>1417792000</v>
      </c>
      <c r="C64" s="19">
        <f>C65+C66</f>
        <v>710585000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1417792000</v>
      </c>
      <c r="C66" s="26">
        <v>710585000</v>
      </c>
    </row>
    <row r="67" spans="1:3" ht="12">
      <c r="A67" s="7" t="s">
        <v>30</v>
      </c>
      <c r="B67" s="19">
        <f>SUM(B68:B72)</f>
        <v>36923636292</v>
      </c>
      <c r="C67" s="19">
        <f>SUM(C68:C72)</f>
        <v>37297932893</v>
      </c>
    </row>
    <row r="68" ht="12">
      <c r="A68" s="6" t="s">
        <v>25</v>
      </c>
    </row>
    <row r="69" spans="1:3" ht="12">
      <c r="A69" s="5" t="s">
        <v>27</v>
      </c>
      <c r="B69" s="26">
        <v>3520408664</v>
      </c>
      <c r="C69" s="26">
        <v>3894705265</v>
      </c>
    </row>
    <row r="70" spans="1:3" ht="12">
      <c r="A70" s="6" t="s">
        <v>76</v>
      </c>
      <c r="B70" s="26">
        <v>33403227628</v>
      </c>
      <c r="C70" s="26">
        <v>33403227628</v>
      </c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2870105950</v>
      </c>
      <c r="C73" s="19">
        <f>C74+C75+C76+C77</f>
        <v>4973532879</v>
      </c>
    </row>
    <row r="74" spans="1:3" ht="12">
      <c r="A74" s="6" t="s">
        <v>78</v>
      </c>
      <c r="B74" s="20">
        <v>2870105950</v>
      </c>
      <c r="C74" s="26">
        <v>4973532879</v>
      </c>
    </row>
    <row r="75" spans="1:3" ht="12">
      <c r="A75" s="6" t="s">
        <v>79</v>
      </c>
      <c r="B75" s="20"/>
      <c r="C75" s="26"/>
    </row>
    <row r="76" spans="1:3" ht="12">
      <c r="A76" s="5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1813959726730</v>
      </c>
      <c r="C79" s="19">
        <v>1822530229732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1597870529406</v>
      </c>
      <c r="C81" s="19">
        <f>C82+C104</f>
        <v>1612596050447</v>
      </c>
    </row>
    <row r="82" spans="1:3" ht="12">
      <c r="A82" s="4" t="s">
        <v>34</v>
      </c>
      <c r="B82" s="19">
        <f>B83+B86+B87+B88+B89+B90+B91+B92+B93+B95+B96+B97+B98+B99+B100</f>
        <v>1534401971689</v>
      </c>
      <c r="C82" s="19">
        <f>C83+C86+C87+C88+C89+C90+C91+C92+C93+C95+C96+C97+C98+C99+C100</f>
        <v>1559273657304</v>
      </c>
    </row>
    <row r="83" spans="1:3" s="21" customFormat="1" ht="12">
      <c r="A83" s="5" t="s">
        <v>88</v>
      </c>
      <c r="B83" s="20">
        <v>794747609871</v>
      </c>
      <c r="C83" s="26">
        <v>907960266595</v>
      </c>
    </row>
    <row r="84" spans="1:3" ht="12">
      <c r="A84" s="32" t="s">
        <v>83</v>
      </c>
      <c r="B84" s="20"/>
      <c r="C84" s="20"/>
    </row>
    <row r="85" spans="1:3" ht="12">
      <c r="A85" s="5" t="s">
        <v>84</v>
      </c>
      <c r="B85" s="20"/>
      <c r="C85" s="20"/>
    </row>
    <row r="86" spans="1:3" ht="12">
      <c r="A86" s="5" t="s">
        <v>135</v>
      </c>
      <c r="B86" s="20">
        <v>8933329980</v>
      </c>
      <c r="C86" s="26">
        <v>31137773464</v>
      </c>
    </row>
    <row r="87" spans="1:3" ht="12">
      <c r="A87" s="6" t="s">
        <v>85</v>
      </c>
      <c r="B87" s="20">
        <v>1471545995</v>
      </c>
      <c r="C87" s="26">
        <v>1123947574</v>
      </c>
    </row>
    <row r="88" spans="1:3" ht="12">
      <c r="A88" s="6" t="s">
        <v>86</v>
      </c>
      <c r="B88" s="20">
        <v>6621470473</v>
      </c>
      <c r="C88" s="26">
        <v>3923250316</v>
      </c>
    </row>
    <row r="89" spans="1:3" ht="12">
      <c r="A89" s="6" t="s">
        <v>87</v>
      </c>
      <c r="B89" s="20">
        <v>2700724470</v>
      </c>
      <c r="C89" s="26">
        <v>1258740899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23307923487</v>
      </c>
      <c r="C93" s="26">
        <v>40068975054</v>
      </c>
    </row>
    <row r="94" spans="1:3" ht="12">
      <c r="A94" s="15" t="s">
        <v>93</v>
      </c>
      <c r="B94" s="20"/>
      <c r="C94" s="26"/>
    </row>
    <row r="95" spans="1:3" ht="12">
      <c r="A95" s="6" t="s">
        <v>94</v>
      </c>
      <c r="B95" s="20">
        <v>700197745264</v>
      </c>
      <c r="C95" s="26">
        <v>573800703402</v>
      </c>
    </row>
    <row r="96" spans="1:3" ht="12">
      <c r="A96" s="6" t="s">
        <v>95</v>
      </c>
      <c r="B96" s="20"/>
      <c r="C96" s="26"/>
    </row>
    <row r="97" spans="1:3" ht="12">
      <c r="A97" s="6" t="s">
        <v>96</v>
      </c>
      <c r="B97" s="20">
        <v>-3578377851</v>
      </c>
      <c r="C97" s="26"/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63468557717</v>
      </c>
      <c r="C104" s="19">
        <f>SUM(C105:C117)</f>
        <v>53322393143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6"/>
      <c r="C111" s="26">
        <v>12922393143</v>
      </c>
    </row>
    <row r="112" spans="1:3" ht="12">
      <c r="A112" s="9" t="s">
        <v>107</v>
      </c>
      <c r="B112" s="26">
        <v>63535880000</v>
      </c>
      <c r="C112" s="26">
        <v>40400000000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>
        <v>-67322283</v>
      </c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216089197323</v>
      </c>
      <c r="C118" s="19">
        <f>C119</f>
        <v>209934179285</v>
      </c>
    </row>
    <row r="119" spans="1:3" ht="12">
      <c r="A119" s="7" t="s">
        <v>39</v>
      </c>
      <c r="B119" s="19">
        <f>B120+B123+B124+B125+B126+B127+B128+B129+B130+B131+B132+B135+B136</f>
        <v>216089197323</v>
      </c>
      <c r="C119" s="19">
        <f>C120+C123+C124+C125+C126+C127+C128+C129+C130+C131+C132+C135+C136</f>
        <v>209934179285</v>
      </c>
    </row>
    <row r="120" spans="1:3" ht="12">
      <c r="A120" s="7" t="s">
        <v>40</v>
      </c>
      <c r="B120" s="19">
        <f>B121+B122</f>
        <v>182700000000</v>
      </c>
      <c r="C120" s="19">
        <f>C121+C122</f>
        <v>182700000000</v>
      </c>
    </row>
    <row r="121" spans="1:3" ht="12">
      <c r="A121" s="16" t="s">
        <v>114</v>
      </c>
      <c r="B121" s="26">
        <v>182700000000</v>
      </c>
      <c r="C121" s="26">
        <v>182700000000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6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6">
        <v>213663933</v>
      </c>
      <c r="C125" s="26">
        <v>213633933</v>
      </c>
    </row>
    <row r="126" spans="1:3" ht="12">
      <c r="A126" s="6" t="s">
        <v>117</v>
      </c>
      <c r="B126" s="20">
        <v>-586212800</v>
      </c>
      <c r="C126" s="26">
        <v>-298960000</v>
      </c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>
        <v>7324846216</v>
      </c>
      <c r="C128" s="26">
        <v>5456352461</v>
      </c>
    </row>
    <row r="129" spans="1:3" ht="12">
      <c r="A129" s="6" t="s">
        <v>120</v>
      </c>
      <c r="B129" s="20">
        <v>9071115794</v>
      </c>
      <c r="C129" s="26">
        <v>9071115794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17365784180</v>
      </c>
      <c r="C132" s="19">
        <f>C133+C134</f>
        <v>11261972421</v>
      </c>
    </row>
    <row r="133" spans="1:3" ht="12">
      <c r="A133" s="16" t="s">
        <v>123</v>
      </c>
      <c r="B133" s="20">
        <v>4304544230</v>
      </c>
      <c r="C133" s="26">
        <v>2990114958</v>
      </c>
    </row>
    <row r="134" spans="1:3" ht="12">
      <c r="A134" s="16" t="s">
        <v>124</v>
      </c>
      <c r="B134" s="20">
        <v>13061239950</v>
      </c>
      <c r="C134" s="26">
        <v>8271857463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>
        <v>1530064676</v>
      </c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6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v>1813959726730</v>
      </c>
      <c r="C140" s="19">
        <f>C81+C118+C137</f>
        <v>1822530229732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4" ht="15">
      <c r="A151" s="3" t="s">
        <v>138</v>
      </c>
      <c r="B151" s="20">
        <v>843566770894</v>
      </c>
      <c r="C151" s="33">
        <v>860462312486</v>
      </c>
      <c r="D151" s="27"/>
    </row>
    <row r="152" spans="1:4" ht="12.75">
      <c r="A152" s="3" t="s">
        <v>139</v>
      </c>
      <c r="B152" s="20">
        <v>12874364778</v>
      </c>
      <c r="C152" s="34">
        <v>21510658221</v>
      </c>
      <c r="D152" s="28"/>
    </row>
    <row r="153" spans="1:4" ht="15">
      <c r="A153" s="2" t="s">
        <v>140</v>
      </c>
      <c r="B153" s="19">
        <v>830692406117</v>
      </c>
      <c r="C153" s="19">
        <f>C151-C152</f>
        <v>838951654265</v>
      </c>
      <c r="D153" s="27"/>
    </row>
    <row r="154" spans="1:4" ht="12.75">
      <c r="A154" s="3" t="s">
        <v>141</v>
      </c>
      <c r="B154" s="20">
        <v>777986052580</v>
      </c>
      <c r="C154" s="34">
        <v>779348715125</v>
      </c>
      <c r="D154" s="28"/>
    </row>
    <row r="155" spans="1:4" ht="15">
      <c r="A155" s="2" t="s">
        <v>142</v>
      </c>
      <c r="B155" s="19">
        <f>B153-B154</f>
        <v>52706353537</v>
      </c>
      <c r="C155" s="19">
        <f>C153-C154</f>
        <v>59602939140</v>
      </c>
      <c r="D155" s="27"/>
    </row>
    <row r="156" spans="1:4" ht="12.75">
      <c r="A156" s="3" t="s">
        <v>143</v>
      </c>
      <c r="B156" s="20">
        <v>12199533708</v>
      </c>
      <c r="C156" s="34">
        <v>8015795543</v>
      </c>
      <c r="D156" s="28"/>
    </row>
    <row r="157" spans="1:4" ht="12.75">
      <c r="A157" s="3" t="s">
        <v>144</v>
      </c>
      <c r="B157" s="20">
        <v>11092307573</v>
      </c>
      <c r="C157" s="34">
        <v>13396767605</v>
      </c>
      <c r="D157" s="28"/>
    </row>
    <row r="158" spans="1:4" ht="12.75">
      <c r="A158" s="3" t="s">
        <v>145</v>
      </c>
      <c r="B158" s="20">
        <v>10820276726</v>
      </c>
      <c r="C158" s="34">
        <v>11657323206</v>
      </c>
      <c r="D158" s="28"/>
    </row>
    <row r="159" spans="1:4" ht="12.75">
      <c r="A159" s="3" t="s">
        <v>146</v>
      </c>
      <c r="B159" s="20"/>
      <c r="C159" s="34"/>
      <c r="D159" s="28"/>
    </row>
    <row r="160" spans="1:4" ht="12.75">
      <c r="A160" s="3" t="s">
        <v>147</v>
      </c>
      <c r="B160" s="20">
        <v>31337645107</v>
      </c>
      <c r="C160" s="34">
        <v>32237726724</v>
      </c>
      <c r="D160" s="28"/>
    </row>
    <row r="161" spans="1:4" ht="15">
      <c r="A161" s="3" t="s">
        <v>148</v>
      </c>
      <c r="B161" s="20">
        <v>11312924093</v>
      </c>
      <c r="C161" s="34">
        <v>8696938872</v>
      </c>
      <c r="D161" s="27"/>
    </row>
    <row r="162" spans="1:4" ht="12.75">
      <c r="A162" s="2" t="s">
        <v>149</v>
      </c>
      <c r="B162" s="19">
        <v>11554958950</v>
      </c>
      <c r="C162" s="19">
        <v>13703667700</v>
      </c>
      <c r="D162" s="28"/>
    </row>
    <row r="163" spans="1:4" ht="12.75">
      <c r="A163" s="3" t="s">
        <v>150</v>
      </c>
      <c r="B163" s="20">
        <v>1398491909</v>
      </c>
      <c r="C163" s="34">
        <v>468863380</v>
      </c>
      <c r="D163" s="28"/>
    </row>
    <row r="164" spans="1:4" ht="15">
      <c r="A164" s="3" t="s">
        <v>151</v>
      </c>
      <c r="B164" s="20">
        <v>431009382</v>
      </c>
      <c r="C164" s="34">
        <v>1210598413</v>
      </c>
      <c r="D164" s="27"/>
    </row>
    <row r="165" spans="1:4" ht="15">
      <c r="A165" s="2" t="s">
        <v>152</v>
      </c>
      <c r="B165" s="19">
        <f>B163-B164</f>
        <v>967482527</v>
      </c>
      <c r="C165" s="19">
        <f>C163-C164</f>
        <v>-741735033</v>
      </c>
      <c r="D165" s="27"/>
    </row>
    <row r="166" spans="1:4" ht="12.75">
      <c r="A166" s="2" t="s">
        <v>153</v>
      </c>
      <c r="B166" s="19">
        <f>B162+B165</f>
        <v>12522441477</v>
      </c>
      <c r="C166" s="19">
        <f>C162+C165</f>
        <v>12961932667</v>
      </c>
      <c r="D166" s="28"/>
    </row>
    <row r="167" spans="1:4" ht="12.75">
      <c r="A167" s="3" t="s">
        <v>154</v>
      </c>
      <c r="B167" s="20">
        <v>1476462224</v>
      </c>
      <c r="C167" s="34">
        <v>1829097639</v>
      </c>
      <c r="D167" s="28"/>
    </row>
    <row r="168" spans="1:4" ht="15">
      <c r="A168" s="3" t="s">
        <v>155</v>
      </c>
      <c r="B168" s="20"/>
      <c r="C168" s="34"/>
      <c r="D168" s="27"/>
    </row>
    <row r="169" spans="1:3" ht="12">
      <c r="A169" s="2" t="s">
        <v>156</v>
      </c>
      <c r="B169" s="19">
        <f>B166-B167-B168</f>
        <v>11045979253</v>
      </c>
      <c r="C169" s="19">
        <f>C166-C167-C168</f>
        <v>11132835028</v>
      </c>
    </row>
    <row r="170" spans="1:3" ht="12">
      <c r="A170" s="3" t="s">
        <v>157</v>
      </c>
      <c r="B170" s="20"/>
      <c r="C170" s="19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  <row r="175" spans="2:3" ht="12">
      <c r="B175" s="35"/>
      <c r="C175" s="35"/>
    </row>
  </sheetData>
  <sheetProtection/>
  <mergeCells count="2">
    <mergeCell ref="A148:C148"/>
    <mergeCell ref="A2:C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Tram Le Thi Thanh</cp:lastModifiedBy>
  <dcterms:created xsi:type="dcterms:W3CDTF">2019-11-01T03:05:25Z</dcterms:created>
  <dcterms:modified xsi:type="dcterms:W3CDTF">2020-02-05T07:42:58Z</dcterms:modified>
  <cp:category/>
  <cp:version/>
  <cp:contentType/>
  <cp:contentStatus/>
</cp:coreProperties>
</file>